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7245" activeTab="1"/>
  </bookViews>
  <sheets>
    <sheet name="LOP - HS" sheetId="1" r:id="rId1"/>
    <sheet name="TĐCM7" sheetId="2" r:id="rId2"/>
    <sheet name="GV THEO MON" sheetId="3" r:id="rId3"/>
    <sheet name="tinh hinh dang vien" sheetId="4" r:id="rId4"/>
  </sheets>
  <definedNames>
    <definedName name="_xlnm.Print_Titles" localSheetId="0">'LOP - HS'!$5:$6</definedName>
  </definedNames>
  <calcPr fullCalcOnLoad="1"/>
</workbook>
</file>

<file path=xl/sharedStrings.xml><?xml version="1.0" encoding="utf-8"?>
<sst xmlns="http://schemas.openxmlformats.org/spreadsheetml/2006/main" count="168" uniqueCount="100">
  <si>
    <t>Khối 6</t>
  </si>
  <si>
    <t>Khối 7</t>
  </si>
  <si>
    <t>Khối 8</t>
  </si>
  <si>
    <t>Khối 9</t>
  </si>
  <si>
    <t>HS</t>
  </si>
  <si>
    <t>L</t>
  </si>
  <si>
    <t>BQ HS/L</t>
  </si>
  <si>
    <t>Toán</t>
  </si>
  <si>
    <t>Vật lý</t>
  </si>
  <si>
    <t>Hóa học</t>
  </si>
  <si>
    <t>Sinh vật</t>
  </si>
  <si>
    <t>Ngữ văn</t>
  </si>
  <si>
    <t>Lịch sử</t>
  </si>
  <si>
    <t>Địa lý</t>
  </si>
  <si>
    <t>Tiếng Anh</t>
  </si>
  <si>
    <t>Tin học</t>
  </si>
  <si>
    <t>GDCD</t>
  </si>
  <si>
    <t>Công nghệ</t>
  </si>
  <si>
    <t>Thể dục</t>
  </si>
  <si>
    <t>Tổng số GV</t>
  </si>
  <si>
    <t xml:space="preserve">Định mức </t>
  </si>
  <si>
    <t>Số GV hiện có</t>
  </si>
  <si>
    <t>SL thừa, thiếu</t>
  </si>
  <si>
    <t>THCS</t>
  </si>
  <si>
    <t>Số lớp</t>
  </si>
  <si>
    <t>K6</t>
  </si>
  <si>
    <t>K7</t>
  </si>
  <si>
    <t>K8</t>
  </si>
  <si>
    <t>K9</t>
  </si>
  <si>
    <t>Âm nhạc</t>
  </si>
  <si>
    <t>Mỹ thuật</t>
  </si>
  <si>
    <t>Tỷ lệ GV/L</t>
  </si>
  <si>
    <t>Số GV quy định</t>
  </si>
  <si>
    <t>1. MẦM NON</t>
  </si>
  <si>
    <t>Nhà trẻ</t>
  </si>
  <si>
    <t xml:space="preserve">Mầm </t>
  </si>
  <si>
    <t xml:space="preserve">Chồi </t>
  </si>
  <si>
    <t>Lá</t>
  </si>
  <si>
    <t>2. TIỂU HỌC</t>
  </si>
  <si>
    <t>Khối 1</t>
  </si>
  <si>
    <t>Khối 2</t>
  </si>
  <si>
    <t>Khối 3</t>
  </si>
  <si>
    <t>Khối 4</t>
  </si>
  <si>
    <t>Khối 5</t>
  </si>
  <si>
    <t>3. TRUNG HỌC CƠ SỞ</t>
  </si>
  <si>
    <t xml:space="preserve">Tổng số </t>
  </si>
  <si>
    <t xml:space="preserve">SỐ LƯỢNG TRÌNH ĐỘ CHUYÊN MÔN CBQL, NHÀ GIÁO, NHÂN VIÊN NGÀNH GIÁO DỤC </t>
  </si>
  <si>
    <t>STT</t>
  </si>
  <si>
    <t>CBQL (Ban giám hiệu, Ban GĐ)</t>
  </si>
  <si>
    <t xml:space="preserve">Nhà giáo </t>
  </si>
  <si>
    <t xml:space="preserve">Nhân viên </t>
  </si>
  <si>
    <t>Bảo vệ 
phục vụ
(HĐ68)</t>
  </si>
  <si>
    <t xml:space="preserve">Tổng 
cộng </t>
  </si>
  <si>
    <t xml:space="preserve">Tổng 
số </t>
  </si>
  <si>
    <t>Tổng 
số</t>
  </si>
  <si>
    <t xml:space="preserve">Cộng </t>
  </si>
  <si>
    <t xml:space="preserve">Người lập </t>
  </si>
  <si>
    <t xml:space="preserve">THỦ TRƯỞNG ĐƠN VỊ </t>
  </si>
  <si>
    <t>Mẫu 2</t>
  </si>
  <si>
    <t>Mẫu 3</t>
  </si>
  <si>
    <t>Mẫu 1</t>
  </si>
  <si>
    <t>Mầm non</t>
  </si>
  <si>
    <t>Cấp học</t>
  </si>
  <si>
    <t xml:space="preserve">Tiểu học </t>
  </si>
  <si>
    <t xml:space="preserve">Ghi chú: </t>
  </si>
  <si>
    <t>Các trường THCS&amp;THPT báo cáo THCS riêng dòng THCS, THPT riêng dòng THPT</t>
  </si>
  <si>
    <t>Các trường TH&amp;THCS báo cáo Tiểu học riêng dòng Tiểu học, THCS riêng dòng THCS</t>
  </si>
  <si>
    <t>Số lớp học 2 buổi /ngày</t>
  </si>
  <si>
    <t>Trẻ</t>
  </si>
  <si>
    <t>BQ Trẻ/L</t>
  </si>
  <si>
    <t>THỐNG KÊ TÌNH HÌNH LỚP - HỌC SINH ĐẦU NĂM HỌC 2019-2020</t>
  </si>
  <si>
    <t>Số chi bộ</t>
  </si>
  <si>
    <t>Tổng</t>
  </si>
  <si>
    <t>Độc lập</t>
  </si>
  <si>
    <t>Số đảng viên</t>
  </si>
  <si>
    <t>Lý luận chính trị</t>
  </si>
  <si>
    <t>Cao cấp</t>
  </si>
  <si>
    <t>Trung cấp</t>
  </si>
  <si>
    <t>Sơ cấp</t>
  </si>
  <si>
    <t>THỐNG KÊ TÌNH HÌNH ĐẢNG VIÊN</t>
  </si>
  <si>
    <t>Số lượng nữ</t>
  </si>
  <si>
    <t>TC</t>
  </si>
  <si>
    <t>Trình độ chuyên môn</t>
  </si>
  <si>
    <t>CĐ</t>
  </si>
  <si>
    <t>ĐH</t>
  </si>
  <si>
    <t>Sau ĐH</t>
  </si>
  <si>
    <t>19(3+9+15+21)</t>
  </si>
  <si>
    <t>THỜI ĐIỂM BÁO CÁO 9/2019</t>
  </si>
  <si>
    <t>Ghép</t>
  </si>
  <si>
    <t>Mẫu 4</t>
  </si>
  <si>
    <t>DỰ KIẾN SỐ LỚP NĂM HỌC 2019-2020 - NHÂN SỰ THCS HIỆN CÓ THÁNG 9/2019</t>
  </si>
  <si>
    <t>ĐƠN VỊ :    TH&amp;THCS TÂN THÀNH</t>
  </si>
  <si>
    <t>22,25</t>
  </si>
  <si>
    <t>34,5</t>
  </si>
  <si>
    <t>29,5</t>
  </si>
  <si>
    <t>24,5</t>
  </si>
  <si>
    <t>27,5</t>
  </si>
  <si>
    <t>ĐƠN VỊ TH&amp;THCS TÂN THÀNH</t>
  </si>
  <si>
    <t>ĐƠN VỊ: TH&amp;THCS TÂN THÀNH</t>
  </si>
  <si>
    <t>HIỆU TRƯỞNG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</si>
</sst>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VNI-Times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7" fillId="0" borderId="10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1" fontId="7" fillId="0" borderId="12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59" applyFont="1">
      <alignment/>
      <protection/>
    </xf>
    <xf numFmtId="0" fontId="11" fillId="0" borderId="0" xfId="59" applyFont="1">
      <alignment/>
      <protection/>
    </xf>
    <xf numFmtId="0" fontId="4" fillId="0" borderId="13" xfId="59" applyFont="1" applyBorder="1">
      <alignment/>
      <protection/>
    </xf>
    <xf numFmtId="0" fontId="4" fillId="0" borderId="10" xfId="59" applyFont="1" applyBorder="1" applyAlignment="1">
      <alignment horizontal="center"/>
      <protection/>
    </xf>
    <xf numFmtId="0" fontId="12" fillId="0" borderId="10" xfId="59" applyFont="1" applyBorder="1" applyAlignment="1">
      <alignment horizontal="center"/>
      <protection/>
    </xf>
    <xf numFmtId="0" fontId="11" fillId="33" borderId="0" xfId="59" applyFont="1" applyFill="1">
      <alignment/>
      <protection/>
    </xf>
    <xf numFmtId="0" fontId="4" fillId="34" borderId="0" xfId="0" applyFont="1" applyFill="1" applyAlignment="1">
      <alignment/>
    </xf>
    <xf numFmtId="0" fontId="10" fillId="34" borderId="1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/>
    </xf>
    <xf numFmtId="0" fontId="5" fillId="34" borderId="13" xfId="0" applyFont="1" applyFill="1" applyBorder="1" applyAlignment="1">
      <alignment horizontal="center"/>
    </xf>
    <xf numFmtId="0" fontId="6" fillId="0" borderId="0" xfId="59" applyFont="1" applyAlignment="1">
      <alignment/>
      <protection/>
    </xf>
    <xf numFmtId="0" fontId="11" fillId="0" borderId="13" xfId="59" applyFont="1" applyBorder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14" fillId="0" borderId="10" xfId="59" applyFont="1" applyBorder="1" applyAlignment="1">
      <alignment horizontal="center"/>
      <protection/>
    </xf>
    <xf numFmtId="0" fontId="14" fillId="0" borderId="0" xfId="59" applyFont="1" applyAlignment="1">
      <alignment horizontal="center"/>
      <protection/>
    </xf>
    <xf numFmtId="0" fontId="4" fillId="0" borderId="10" xfId="59" applyFont="1" applyBorder="1">
      <alignment/>
      <protection/>
    </xf>
    <xf numFmtId="0" fontId="11" fillId="0" borderId="10" xfId="59" applyFont="1" applyFill="1" applyBorder="1" applyAlignment="1">
      <alignment horizontal="center"/>
      <protection/>
    </xf>
    <xf numFmtId="0" fontId="53" fillId="0" borderId="0" xfId="59" applyFont="1">
      <alignment/>
      <protection/>
    </xf>
    <xf numFmtId="1" fontId="8" fillId="34" borderId="10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59" applyFont="1" applyBorder="1">
      <alignment/>
      <protection/>
    </xf>
    <xf numFmtId="0" fontId="7" fillId="0" borderId="10" xfId="59" applyFont="1" applyBorder="1">
      <alignment/>
      <protection/>
    </xf>
    <xf numFmtId="0" fontId="6" fillId="0" borderId="10" xfId="59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11" xfId="59" applyFont="1" applyBorder="1" applyAlignment="1">
      <alignment horizontal="center"/>
      <protection/>
    </xf>
    <xf numFmtId="0" fontId="7" fillId="0" borderId="10" xfId="59" applyFont="1" applyBorder="1" applyAlignment="1">
      <alignment horizontal="center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13" fillId="34" borderId="10" xfId="0" applyFont="1" applyFill="1" applyBorder="1" applyAlignment="1">
      <alignment horizontal="center" vertical="center" wrapText="1"/>
    </xf>
    <xf numFmtId="0" fontId="11" fillId="35" borderId="0" xfId="59" applyFont="1" applyFill="1" applyAlignment="1">
      <alignment horizontal="center"/>
      <protection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4" fillId="0" borderId="11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11" fillId="0" borderId="12" xfId="59" applyFont="1" applyBorder="1" applyAlignment="1">
      <alignment horizontal="center"/>
      <protection/>
    </xf>
    <xf numFmtId="0" fontId="11" fillId="0" borderId="15" xfId="59" applyFont="1" applyBorder="1" applyAlignment="1">
      <alignment horizontal="center"/>
      <protection/>
    </xf>
    <xf numFmtId="0" fontId="11" fillId="0" borderId="16" xfId="59" applyFont="1" applyBorder="1" applyAlignment="1">
      <alignment horizontal="center"/>
      <protection/>
    </xf>
    <xf numFmtId="0" fontId="4" fillId="0" borderId="14" xfId="59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horizontal="center" wrapText="1"/>
      <protection/>
    </xf>
    <xf numFmtId="0" fontId="4" fillId="0" borderId="11" xfId="59" applyFont="1" applyBorder="1" applyAlignment="1">
      <alignment horizontal="center" wrapText="1"/>
      <protection/>
    </xf>
    <xf numFmtId="0" fontId="11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zoomScale="110" zoomScaleNormal="110" zoomScalePageLayoutView="0" workbookViewId="0" topLeftCell="A10">
      <selection activeCell="Q16" sqref="Q16:Q17"/>
    </sheetView>
  </sheetViews>
  <sheetFormatPr defaultColWidth="9.140625" defaultRowHeight="12.75"/>
  <cols>
    <col min="1" max="1" width="6.28125" style="33" customWidth="1"/>
    <col min="2" max="2" width="5.140625" style="33" customWidth="1"/>
    <col min="3" max="3" width="4.7109375" style="33" customWidth="1"/>
    <col min="4" max="4" width="6.00390625" style="33" customWidth="1"/>
    <col min="5" max="5" width="5.140625" style="33" customWidth="1"/>
    <col min="6" max="6" width="4.28125" style="33" customWidth="1"/>
    <col min="7" max="7" width="6.421875" style="33" customWidth="1"/>
    <col min="8" max="8" width="5.140625" style="33" customWidth="1"/>
    <col min="9" max="9" width="4.421875" style="33" customWidth="1"/>
    <col min="10" max="10" width="6.28125" style="33" customWidth="1"/>
    <col min="11" max="13" width="5.140625" style="33" customWidth="1"/>
    <col min="14" max="14" width="4.57421875" style="33" customWidth="1"/>
    <col min="15" max="15" width="5.57421875" style="33" customWidth="1"/>
    <col min="16" max="16" width="5.140625" style="33" customWidth="1"/>
    <col min="17" max="17" width="4.00390625" style="33" customWidth="1"/>
    <col min="18" max="18" width="5.00390625" style="33" customWidth="1"/>
    <col min="19" max="20" width="5.140625" style="33" customWidth="1"/>
    <col min="21" max="21" width="4.8515625" style="33" customWidth="1"/>
    <col min="22" max="23" width="5.140625" style="33" customWidth="1"/>
    <col min="24" max="24" width="4.57421875" style="33" customWidth="1"/>
    <col min="25" max="16384" width="9.140625" style="33" customWidth="1"/>
  </cols>
  <sheetData>
    <row r="1" spans="1:22" ht="12.75">
      <c r="A1" s="41" t="s">
        <v>91</v>
      </c>
      <c r="U1" s="65" t="s">
        <v>60</v>
      </c>
      <c r="V1" s="65"/>
    </row>
    <row r="3" spans="1:24" ht="24" customHeight="1">
      <c r="A3" s="76" t="s">
        <v>70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</row>
    <row r="4" spans="1:24" ht="24" customHeight="1">
      <c r="A4" s="77" t="s">
        <v>33</v>
      </c>
      <c r="B4" s="77"/>
      <c r="C4" s="77"/>
      <c r="D4" s="77"/>
      <c r="E4" s="42"/>
      <c r="F4" s="42"/>
      <c r="G4" s="42"/>
      <c r="H4" s="42"/>
      <c r="I4" s="42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5" ht="23.25" customHeight="1">
      <c r="A5" s="73" t="s">
        <v>34</v>
      </c>
      <c r="B5" s="74"/>
      <c r="C5" s="75"/>
      <c r="D5" s="73" t="s">
        <v>35</v>
      </c>
      <c r="E5" s="74"/>
      <c r="F5" s="75"/>
      <c r="G5" s="73" t="s">
        <v>36</v>
      </c>
      <c r="H5" s="74"/>
      <c r="I5" s="74"/>
      <c r="J5" s="73" t="s">
        <v>37</v>
      </c>
      <c r="K5" s="74"/>
      <c r="L5" s="75"/>
      <c r="M5" s="64" t="s">
        <v>45</v>
      </c>
      <c r="N5" s="64"/>
      <c r="O5" s="64"/>
      <c r="P5" s="66" t="s">
        <v>67</v>
      </c>
      <c r="Q5" s="67"/>
      <c r="R5" s="68"/>
      <c r="S5" s="72"/>
      <c r="T5" s="72"/>
      <c r="U5" s="72"/>
      <c r="V5" s="72"/>
      <c r="W5" s="72"/>
      <c r="X5" s="72"/>
      <c r="Y5" s="39"/>
    </row>
    <row r="6" spans="1:25" ht="34.5" customHeight="1">
      <c r="A6" s="40" t="s">
        <v>68</v>
      </c>
      <c r="B6" s="40" t="s">
        <v>5</v>
      </c>
      <c r="C6" s="40" t="s">
        <v>69</v>
      </c>
      <c r="D6" s="40" t="s">
        <v>68</v>
      </c>
      <c r="E6" s="40" t="s">
        <v>5</v>
      </c>
      <c r="F6" s="40" t="s">
        <v>69</v>
      </c>
      <c r="G6" s="40" t="s">
        <v>68</v>
      </c>
      <c r="H6" s="40" t="s">
        <v>5</v>
      </c>
      <c r="I6" s="40" t="s">
        <v>69</v>
      </c>
      <c r="J6" s="40" t="s">
        <v>68</v>
      </c>
      <c r="K6" s="40" t="s">
        <v>5</v>
      </c>
      <c r="L6" s="40" t="s">
        <v>69</v>
      </c>
      <c r="M6" s="40" t="s">
        <v>68</v>
      </c>
      <c r="N6" s="40" t="s">
        <v>5</v>
      </c>
      <c r="O6" s="40" t="s">
        <v>69</v>
      </c>
      <c r="P6" s="69"/>
      <c r="Q6" s="70"/>
      <c r="R6" s="71"/>
      <c r="S6" s="36"/>
      <c r="T6" s="36"/>
      <c r="U6" s="36"/>
      <c r="V6" s="36"/>
      <c r="W6" s="36"/>
      <c r="X6" s="36"/>
      <c r="Y6" s="39"/>
    </row>
    <row r="7" spans="1:25" ht="46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38"/>
      <c r="O7" s="38"/>
      <c r="P7" s="52"/>
      <c r="Q7" s="53"/>
      <c r="R7" s="54"/>
      <c r="S7" s="39"/>
      <c r="T7" s="39"/>
      <c r="U7" s="39"/>
      <c r="V7" s="39"/>
      <c r="W7" s="39"/>
      <c r="X7" s="39"/>
      <c r="Y7" s="39"/>
    </row>
    <row r="8" spans="1:4" ht="18.75">
      <c r="A8" s="77" t="s">
        <v>38</v>
      </c>
      <c r="B8" s="77"/>
      <c r="C8" s="77"/>
      <c r="D8" s="77"/>
    </row>
    <row r="9" spans="1:25" ht="23.25" customHeight="1">
      <c r="A9" s="73" t="s">
        <v>39</v>
      </c>
      <c r="B9" s="74"/>
      <c r="C9" s="75"/>
      <c r="D9" s="73" t="s">
        <v>40</v>
      </c>
      <c r="E9" s="74"/>
      <c r="F9" s="75"/>
      <c r="G9" s="73" t="s">
        <v>41</v>
      </c>
      <c r="H9" s="74"/>
      <c r="I9" s="74"/>
      <c r="J9" s="73" t="s">
        <v>42</v>
      </c>
      <c r="K9" s="74"/>
      <c r="L9" s="75"/>
      <c r="M9" s="64" t="s">
        <v>43</v>
      </c>
      <c r="N9" s="64"/>
      <c r="O9" s="64"/>
      <c r="P9" s="78" t="s">
        <v>45</v>
      </c>
      <c r="Q9" s="78"/>
      <c r="R9" s="78"/>
      <c r="S9" s="66" t="s">
        <v>67</v>
      </c>
      <c r="T9" s="67"/>
      <c r="U9" s="68"/>
      <c r="V9" s="72"/>
      <c r="W9" s="72"/>
      <c r="X9" s="72"/>
      <c r="Y9" s="39"/>
    </row>
    <row r="10" spans="1:25" ht="34.5" customHeight="1">
      <c r="A10" s="40" t="s">
        <v>4</v>
      </c>
      <c r="B10" s="40" t="s">
        <v>5</v>
      </c>
      <c r="C10" s="40" t="s">
        <v>6</v>
      </c>
      <c r="D10" s="40" t="s">
        <v>4</v>
      </c>
      <c r="E10" s="40" t="s">
        <v>5</v>
      </c>
      <c r="F10" s="40" t="s">
        <v>6</v>
      </c>
      <c r="G10" s="40" t="s">
        <v>4</v>
      </c>
      <c r="H10" s="40" t="s">
        <v>5</v>
      </c>
      <c r="I10" s="40" t="s">
        <v>6</v>
      </c>
      <c r="J10" s="34" t="s">
        <v>4</v>
      </c>
      <c r="K10" s="34" t="s">
        <v>5</v>
      </c>
      <c r="L10" s="34" t="s">
        <v>6</v>
      </c>
      <c r="M10" s="40" t="s">
        <v>4</v>
      </c>
      <c r="N10" s="40" t="s">
        <v>5</v>
      </c>
      <c r="O10" s="40" t="s">
        <v>6</v>
      </c>
      <c r="P10" s="40" t="s">
        <v>4</v>
      </c>
      <c r="Q10" s="40" t="s">
        <v>5</v>
      </c>
      <c r="R10" s="40" t="s">
        <v>6</v>
      </c>
      <c r="S10" s="69"/>
      <c r="T10" s="70"/>
      <c r="U10" s="71"/>
      <c r="V10" s="36"/>
      <c r="W10" s="36"/>
      <c r="X10" s="36"/>
      <c r="Y10" s="39"/>
    </row>
    <row r="11" spans="1:25" ht="27.75" customHeight="1">
      <c r="A11" s="37">
        <v>89</v>
      </c>
      <c r="B11" s="37">
        <v>4</v>
      </c>
      <c r="C11" s="37" t="s">
        <v>92</v>
      </c>
      <c r="D11" s="37">
        <v>76</v>
      </c>
      <c r="E11" s="37">
        <v>2</v>
      </c>
      <c r="F11" s="37">
        <v>38</v>
      </c>
      <c r="G11" s="37">
        <v>74</v>
      </c>
      <c r="H11" s="37">
        <v>2</v>
      </c>
      <c r="I11" s="37">
        <v>37</v>
      </c>
      <c r="J11" s="37">
        <v>62</v>
      </c>
      <c r="K11" s="37">
        <v>2</v>
      </c>
      <c r="L11" s="37">
        <v>31</v>
      </c>
      <c r="M11" s="37">
        <v>69</v>
      </c>
      <c r="N11" s="37">
        <v>2</v>
      </c>
      <c r="O11" s="37" t="s">
        <v>93</v>
      </c>
      <c r="P11" s="37">
        <v>360</v>
      </c>
      <c r="Q11" s="37">
        <v>12</v>
      </c>
      <c r="R11" s="37">
        <v>30</v>
      </c>
      <c r="S11" s="52">
        <v>12</v>
      </c>
      <c r="T11" s="53"/>
      <c r="U11" s="54"/>
      <c r="V11" s="39"/>
      <c r="W11" s="39"/>
      <c r="X11" s="39"/>
      <c r="Y11" s="39"/>
    </row>
    <row r="12" spans="1:6" ht="18.75">
      <c r="A12" s="77" t="s">
        <v>44</v>
      </c>
      <c r="B12" s="77"/>
      <c r="C12" s="77"/>
      <c r="D12" s="77"/>
      <c r="E12" s="77"/>
      <c r="F12" s="77"/>
    </row>
    <row r="13" spans="1:25" ht="25.5" customHeight="1">
      <c r="A13" s="73" t="s">
        <v>0</v>
      </c>
      <c r="B13" s="74"/>
      <c r="C13" s="75"/>
      <c r="D13" s="73" t="s">
        <v>1</v>
      </c>
      <c r="E13" s="74"/>
      <c r="F13" s="75"/>
      <c r="G13" s="73" t="s">
        <v>2</v>
      </c>
      <c r="H13" s="74"/>
      <c r="I13" s="74"/>
      <c r="J13" s="64" t="s">
        <v>3</v>
      </c>
      <c r="K13" s="64"/>
      <c r="L13" s="64"/>
      <c r="M13" s="64" t="s">
        <v>45</v>
      </c>
      <c r="N13" s="64"/>
      <c r="O13" s="64"/>
      <c r="P13" s="66" t="s">
        <v>67</v>
      </c>
      <c r="Q13" s="67"/>
      <c r="R13" s="68"/>
      <c r="S13" s="72"/>
      <c r="T13" s="72"/>
      <c r="U13" s="72"/>
      <c r="V13" s="72"/>
      <c r="W13" s="72"/>
      <c r="X13" s="72"/>
      <c r="Y13" s="39"/>
    </row>
    <row r="14" spans="1:25" ht="34.5" customHeight="1">
      <c r="A14" s="34" t="s">
        <v>4</v>
      </c>
      <c r="B14" s="34" t="s">
        <v>5</v>
      </c>
      <c r="C14" s="34" t="s">
        <v>6</v>
      </c>
      <c r="D14" s="34" t="s">
        <v>4</v>
      </c>
      <c r="E14" s="34" t="s">
        <v>5</v>
      </c>
      <c r="F14" s="34" t="s">
        <v>6</v>
      </c>
      <c r="G14" s="34" t="s">
        <v>4</v>
      </c>
      <c r="H14" s="34" t="s">
        <v>5</v>
      </c>
      <c r="I14" s="34" t="s">
        <v>6</v>
      </c>
      <c r="J14" s="40" t="s">
        <v>4</v>
      </c>
      <c r="K14" s="40" t="s">
        <v>5</v>
      </c>
      <c r="L14" s="40" t="s">
        <v>6</v>
      </c>
      <c r="M14" s="35" t="s">
        <v>4</v>
      </c>
      <c r="N14" s="35" t="s">
        <v>5</v>
      </c>
      <c r="O14" s="35" t="s">
        <v>6</v>
      </c>
      <c r="P14" s="69"/>
      <c r="Q14" s="70"/>
      <c r="R14" s="71"/>
      <c r="S14" s="36"/>
      <c r="T14" s="36"/>
      <c r="U14" s="36"/>
      <c r="V14" s="36"/>
      <c r="W14" s="36"/>
      <c r="X14" s="36"/>
      <c r="Y14" s="39"/>
    </row>
    <row r="15" spans="1:25" ht="33" customHeight="1">
      <c r="A15" s="37">
        <v>59</v>
      </c>
      <c r="B15" s="37">
        <v>2</v>
      </c>
      <c r="C15" s="37" t="s">
        <v>94</v>
      </c>
      <c r="D15" s="37">
        <v>49</v>
      </c>
      <c r="E15" s="37">
        <v>2</v>
      </c>
      <c r="F15" s="37" t="s">
        <v>95</v>
      </c>
      <c r="G15" s="37">
        <v>50</v>
      </c>
      <c r="H15" s="37">
        <v>2</v>
      </c>
      <c r="I15" s="37">
        <v>25</v>
      </c>
      <c r="J15" s="37">
        <v>35</v>
      </c>
      <c r="K15" s="37">
        <v>1</v>
      </c>
      <c r="L15" s="37">
        <v>35</v>
      </c>
      <c r="M15" s="38">
        <v>193</v>
      </c>
      <c r="N15" s="38">
        <v>7</v>
      </c>
      <c r="O15" s="38" t="s">
        <v>96</v>
      </c>
      <c r="P15" s="52"/>
      <c r="Q15" s="53"/>
      <c r="R15" s="54"/>
      <c r="S15" s="39"/>
      <c r="T15" s="39"/>
      <c r="U15" s="39"/>
      <c r="V15" s="39"/>
      <c r="W15" s="39"/>
      <c r="X15" s="39"/>
      <c r="Y15" s="39"/>
    </row>
    <row r="17" ht="12.75">
      <c r="Q17" s="33">
        <f>M15+P11</f>
        <v>553</v>
      </c>
    </row>
  </sheetData>
  <sheetProtection/>
  <mergeCells count="29">
    <mergeCell ref="J13:L13"/>
    <mergeCell ref="G13:I13"/>
    <mergeCell ref="A13:C13"/>
    <mergeCell ref="P9:R9"/>
    <mergeCell ref="V9:X9"/>
    <mergeCell ref="M9:O9"/>
    <mergeCell ref="A8:D8"/>
    <mergeCell ref="J9:L9"/>
    <mergeCell ref="A12:F12"/>
    <mergeCell ref="D13:F13"/>
    <mergeCell ref="A9:C9"/>
    <mergeCell ref="D9:F9"/>
    <mergeCell ref="G9:I9"/>
    <mergeCell ref="J5:L5"/>
    <mergeCell ref="A3:X3"/>
    <mergeCell ref="A4:D4"/>
    <mergeCell ref="A5:C5"/>
    <mergeCell ref="D5:F5"/>
    <mergeCell ref="G5:I5"/>
    <mergeCell ref="M5:O5"/>
    <mergeCell ref="U1:V1"/>
    <mergeCell ref="P5:R6"/>
    <mergeCell ref="S9:U10"/>
    <mergeCell ref="P13:R14"/>
    <mergeCell ref="S5:U5"/>
    <mergeCell ref="V5:X5"/>
    <mergeCell ref="S13:U13"/>
    <mergeCell ref="V13:X13"/>
    <mergeCell ref="M13:O13"/>
  </mergeCells>
  <printOptions/>
  <pageMargins left="0.7" right="0.2" top="0.5" bottom="0.5" header="0.3" footer="0.3"/>
  <pageSetup horizontalDpi="600" verticalDpi="600" orientation="landscape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zoomScalePageLayoutView="0" workbookViewId="0" topLeftCell="A7">
      <selection activeCell="R19" sqref="R19"/>
    </sheetView>
  </sheetViews>
  <sheetFormatPr defaultColWidth="9.140625" defaultRowHeight="12.75"/>
  <cols>
    <col min="1" max="1" width="4.57421875" style="27" customWidth="1"/>
    <col min="2" max="2" width="15.57421875" style="27" customWidth="1"/>
    <col min="3" max="3" width="5.421875" style="27" customWidth="1"/>
    <col min="4" max="4" width="5.28125" style="27" customWidth="1"/>
    <col min="5" max="5" width="6.00390625" style="27" customWidth="1"/>
    <col min="6" max="7" width="6.28125" style="27" customWidth="1"/>
    <col min="8" max="8" width="9.28125" style="27" customWidth="1"/>
    <col min="9" max="9" width="5.421875" style="27" customWidth="1"/>
    <col min="10" max="13" width="5.7109375" style="27" customWidth="1"/>
    <col min="14" max="14" width="8.57421875" style="27" customWidth="1"/>
    <col min="15" max="15" width="5.8515625" style="27" customWidth="1"/>
    <col min="16" max="17" width="6.00390625" style="27" customWidth="1"/>
    <col min="18" max="19" width="6.28125" style="27" customWidth="1"/>
    <col min="20" max="20" width="8.7109375" style="27" customWidth="1"/>
    <col min="21" max="21" width="8.00390625" style="27" customWidth="1"/>
    <col min="22" max="22" width="12.140625" style="27" bestFit="1" customWidth="1"/>
    <col min="23" max="16384" width="9.140625" style="27" customWidth="1"/>
  </cols>
  <sheetData>
    <row r="1" spans="1:4" ht="12.75">
      <c r="A1" s="87"/>
      <c r="B1" s="87"/>
      <c r="C1" s="87"/>
      <c r="D1" s="87"/>
    </row>
    <row r="2" spans="1:21" ht="15.75">
      <c r="A2" s="43" t="s">
        <v>98</v>
      </c>
      <c r="B2" s="43"/>
      <c r="C2" s="43"/>
      <c r="D2" s="43"/>
      <c r="Q2" s="28"/>
      <c r="U2" s="32" t="s">
        <v>58</v>
      </c>
    </row>
    <row r="3" spans="1:22" s="28" customFormat="1" ht="15.75">
      <c r="A3" s="88" t="s">
        <v>46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2" s="28" customFormat="1" ht="22.5" customHeight="1">
      <c r="A4" s="89" t="s">
        <v>87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s="28" customFormat="1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29"/>
      <c r="R5" s="44"/>
      <c r="S5" s="44"/>
      <c r="T5" s="44"/>
      <c r="U5" s="44"/>
      <c r="V5" s="44"/>
    </row>
    <row r="6" spans="1:22" ht="21" customHeight="1">
      <c r="A6" s="90" t="s">
        <v>47</v>
      </c>
      <c r="B6" s="90" t="s">
        <v>62</v>
      </c>
      <c r="C6" s="92" t="s">
        <v>48</v>
      </c>
      <c r="D6" s="92"/>
      <c r="E6" s="92"/>
      <c r="F6" s="92"/>
      <c r="G6" s="92"/>
      <c r="H6" s="92"/>
      <c r="I6" s="92" t="s">
        <v>49</v>
      </c>
      <c r="J6" s="92"/>
      <c r="K6" s="92"/>
      <c r="L6" s="92"/>
      <c r="M6" s="92"/>
      <c r="N6" s="92"/>
      <c r="O6" s="92" t="s">
        <v>50</v>
      </c>
      <c r="P6" s="92"/>
      <c r="Q6" s="92"/>
      <c r="R6" s="92"/>
      <c r="S6" s="92"/>
      <c r="T6" s="92"/>
      <c r="U6" s="79" t="s">
        <v>51</v>
      </c>
      <c r="V6" s="79" t="s">
        <v>52</v>
      </c>
    </row>
    <row r="7" spans="1:22" ht="23.25" customHeight="1">
      <c r="A7" s="90"/>
      <c r="B7" s="90"/>
      <c r="C7" s="84" t="s">
        <v>53</v>
      </c>
      <c r="D7" s="84" t="s">
        <v>80</v>
      </c>
      <c r="E7" s="81" t="s">
        <v>82</v>
      </c>
      <c r="F7" s="82"/>
      <c r="G7" s="82"/>
      <c r="H7" s="83"/>
      <c r="I7" s="84" t="s">
        <v>54</v>
      </c>
      <c r="J7" s="84" t="s">
        <v>80</v>
      </c>
      <c r="K7" s="81" t="s">
        <v>82</v>
      </c>
      <c r="L7" s="82"/>
      <c r="M7" s="82"/>
      <c r="N7" s="83"/>
      <c r="O7" s="85" t="s">
        <v>54</v>
      </c>
      <c r="P7" s="85" t="s">
        <v>80</v>
      </c>
      <c r="Q7" s="81" t="s">
        <v>82</v>
      </c>
      <c r="R7" s="82"/>
      <c r="S7" s="82"/>
      <c r="T7" s="83"/>
      <c r="U7" s="79"/>
      <c r="V7" s="79"/>
    </row>
    <row r="8" spans="1:22" s="45" customFormat="1" ht="23.25" customHeight="1">
      <c r="A8" s="91"/>
      <c r="B8" s="91"/>
      <c r="C8" s="79"/>
      <c r="D8" s="79"/>
      <c r="E8" s="63" t="s">
        <v>81</v>
      </c>
      <c r="F8" s="63" t="s">
        <v>83</v>
      </c>
      <c r="G8" s="63" t="s">
        <v>84</v>
      </c>
      <c r="H8" s="63" t="s">
        <v>85</v>
      </c>
      <c r="I8" s="79"/>
      <c r="J8" s="79"/>
      <c r="K8" s="63" t="s">
        <v>81</v>
      </c>
      <c r="L8" s="63" t="s">
        <v>83</v>
      </c>
      <c r="M8" s="63" t="s">
        <v>84</v>
      </c>
      <c r="N8" s="63" t="s">
        <v>85</v>
      </c>
      <c r="O8" s="86"/>
      <c r="P8" s="86"/>
      <c r="Q8" s="63" t="s">
        <v>81</v>
      </c>
      <c r="R8" s="63" t="s">
        <v>83</v>
      </c>
      <c r="S8" s="63" t="s">
        <v>84</v>
      </c>
      <c r="T8" s="63" t="s">
        <v>85</v>
      </c>
      <c r="U8" s="80"/>
      <c r="V8" s="80"/>
    </row>
    <row r="9" spans="1:22" s="47" customFormat="1" ht="12.75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46">
        <v>15</v>
      </c>
      <c r="P9" s="46">
        <v>16</v>
      </c>
      <c r="Q9" s="46">
        <v>17</v>
      </c>
      <c r="R9" s="46">
        <v>18</v>
      </c>
      <c r="S9" s="46">
        <v>19</v>
      </c>
      <c r="T9" s="46">
        <v>20</v>
      </c>
      <c r="U9" s="46">
        <v>21</v>
      </c>
      <c r="V9" s="31" t="s">
        <v>86</v>
      </c>
    </row>
    <row r="10" spans="1:22" ht="34.5" customHeight="1">
      <c r="A10" s="30">
        <v>1</v>
      </c>
      <c r="B10" s="48" t="s">
        <v>61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>
        <f>C10+I10+O10+U10</f>
        <v>0</v>
      </c>
    </row>
    <row r="11" spans="1:22" ht="34.5" customHeight="1">
      <c r="A11" s="30">
        <v>2</v>
      </c>
      <c r="B11" s="48" t="s">
        <v>63</v>
      </c>
      <c r="C11" s="48">
        <v>1</v>
      </c>
      <c r="D11" s="48">
        <v>0</v>
      </c>
      <c r="E11" s="48"/>
      <c r="F11" s="48"/>
      <c r="G11" s="48">
        <v>1</v>
      </c>
      <c r="H11" s="48"/>
      <c r="I11" s="48">
        <v>20</v>
      </c>
      <c r="J11" s="48">
        <v>12</v>
      </c>
      <c r="K11" s="48">
        <v>3</v>
      </c>
      <c r="L11" s="48">
        <v>5</v>
      </c>
      <c r="M11" s="48">
        <v>12</v>
      </c>
      <c r="N11" s="48"/>
      <c r="O11" s="48">
        <v>2</v>
      </c>
      <c r="P11" s="48">
        <v>1</v>
      </c>
      <c r="Q11" s="48">
        <v>1</v>
      </c>
      <c r="R11" s="48"/>
      <c r="S11" s="48">
        <v>1</v>
      </c>
      <c r="T11" s="48"/>
      <c r="U11" s="48"/>
      <c r="V11" s="48">
        <f>C11+I11+O11+U11</f>
        <v>23</v>
      </c>
    </row>
    <row r="12" spans="1:22" ht="34.5" customHeight="1">
      <c r="A12" s="30">
        <v>3</v>
      </c>
      <c r="B12" s="48" t="s">
        <v>23</v>
      </c>
      <c r="C12" s="48">
        <v>2</v>
      </c>
      <c r="D12" s="48">
        <v>0</v>
      </c>
      <c r="E12" s="48"/>
      <c r="F12" s="48"/>
      <c r="G12" s="48">
        <v>2</v>
      </c>
      <c r="H12" s="48"/>
      <c r="I12" s="48">
        <v>16</v>
      </c>
      <c r="J12" s="48">
        <v>12</v>
      </c>
      <c r="K12" s="48">
        <v>1</v>
      </c>
      <c r="L12" s="48">
        <v>6</v>
      </c>
      <c r="M12" s="48">
        <v>9</v>
      </c>
      <c r="N12" s="48"/>
      <c r="O12" s="48"/>
      <c r="P12" s="48"/>
      <c r="Q12" s="48"/>
      <c r="R12" s="48"/>
      <c r="S12" s="48"/>
      <c r="T12" s="48"/>
      <c r="U12" s="48">
        <v>1</v>
      </c>
      <c r="V12" s="48">
        <f>C12+I12+O12+U12</f>
        <v>19</v>
      </c>
    </row>
    <row r="13" spans="1:22" ht="26.25" customHeight="1">
      <c r="A13" s="48"/>
      <c r="B13" s="49" t="s">
        <v>55</v>
      </c>
      <c r="C13" s="48">
        <f>C11+C12</f>
        <v>3</v>
      </c>
      <c r="D13" s="48">
        <f aca="true" t="shared" si="0" ref="D13:U13">D11+D12</f>
        <v>0</v>
      </c>
      <c r="E13" s="48">
        <f t="shared" si="0"/>
        <v>0</v>
      </c>
      <c r="F13" s="48">
        <f t="shared" si="0"/>
        <v>0</v>
      </c>
      <c r="G13" s="48">
        <f t="shared" si="0"/>
        <v>3</v>
      </c>
      <c r="H13" s="48">
        <f t="shared" si="0"/>
        <v>0</v>
      </c>
      <c r="I13" s="48">
        <f t="shared" si="0"/>
        <v>36</v>
      </c>
      <c r="J13" s="48">
        <f t="shared" si="0"/>
        <v>24</v>
      </c>
      <c r="K13" s="48">
        <f t="shared" si="0"/>
        <v>4</v>
      </c>
      <c r="L13" s="48">
        <f t="shared" si="0"/>
        <v>11</v>
      </c>
      <c r="M13" s="48">
        <f t="shared" si="0"/>
        <v>21</v>
      </c>
      <c r="N13" s="48">
        <f t="shared" si="0"/>
        <v>0</v>
      </c>
      <c r="O13" s="48">
        <f t="shared" si="0"/>
        <v>2</v>
      </c>
      <c r="P13" s="48">
        <f t="shared" si="0"/>
        <v>1</v>
      </c>
      <c r="Q13" s="48">
        <f t="shared" si="0"/>
        <v>1</v>
      </c>
      <c r="R13" s="48">
        <f t="shared" si="0"/>
        <v>0</v>
      </c>
      <c r="S13" s="48">
        <f t="shared" si="0"/>
        <v>1</v>
      </c>
      <c r="T13" s="48">
        <f t="shared" si="0"/>
        <v>0</v>
      </c>
      <c r="U13" s="48">
        <f t="shared" si="0"/>
        <v>1</v>
      </c>
      <c r="V13" s="48">
        <f>C13+I13+O13+U13</f>
        <v>42</v>
      </c>
    </row>
    <row r="15" spans="5:18" s="28" customFormat="1" ht="12.75">
      <c r="E15" s="28" t="s">
        <v>56</v>
      </c>
      <c r="R15" s="28" t="s">
        <v>57</v>
      </c>
    </row>
    <row r="19" ht="12.75">
      <c r="B19" s="28" t="s">
        <v>64</v>
      </c>
    </row>
    <row r="20" ht="12.75">
      <c r="B20" s="50" t="s">
        <v>66</v>
      </c>
    </row>
    <row r="21" ht="12.75">
      <c r="B21" s="50" t="s">
        <v>65</v>
      </c>
    </row>
  </sheetData>
  <sheetProtection/>
  <mergeCells count="19">
    <mergeCell ref="A1:D1"/>
    <mergeCell ref="A3:V3"/>
    <mergeCell ref="A4:V4"/>
    <mergeCell ref="A6:A8"/>
    <mergeCell ref="B6:B8"/>
    <mergeCell ref="C6:H6"/>
    <mergeCell ref="I6:N6"/>
    <mergeCell ref="O6:T6"/>
    <mergeCell ref="U6:U8"/>
    <mergeCell ref="V6:V8"/>
    <mergeCell ref="E7:H7"/>
    <mergeCell ref="K7:N7"/>
    <mergeCell ref="Q7:T7"/>
    <mergeCell ref="C7:C8"/>
    <mergeCell ref="D7:D8"/>
    <mergeCell ref="I7:I8"/>
    <mergeCell ref="J7:J8"/>
    <mergeCell ref="O7:O8"/>
    <mergeCell ref="P7:P8"/>
  </mergeCells>
  <printOptions/>
  <pageMargins left="0.61" right="0.21" top="0.5" bottom="0.31" header="0.32" footer="0.25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zoomScalePageLayoutView="0" workbookViewId="0" topLeftCell="A1">
      <selection activeCell="U6" sqref="U6"/>
    </sheetView>
  </sheetViews>
  <sheetFormatPr defaultColWidth="9.140625" defaultRowHeight="12.75"/>
  <cols>
    <col min="1" max="1" width="6.8515625" style="22" customWidth="1"/>
    <col min="2" max="2" width="4.8515625" style="22" customWidth="1"/>
    <col min="3" max="3" width="4.421875" style="22" customWidth="1"/>
    <col min="4" max="5" width="3.8515625" style="22" customWidth="1"/>
    <col min="6" max="6" width="5.28125" style="22" customWidth="1"/>
    <col min="7" max="7" width="4.8515625" style="22" customWidth="1"/>
    <col min="8" max="8" width="5.140625" style="22" customWidth="1"/>
    <col min="9" max="10" width="5.7109375" style="22" customWidth="1"/>
    <col min="11" max="11" width="4.8515625" style="22" customWidth="1"/>
    <col min="12" max="12" width="5.7109375" style="22" customWidth="1"/>
    <col min="13" max="13" width="5.7109375" style="24" customWidth="1"/>
    <col min="14" max="14" width="5.140625" style="22" customWidth="1"/>
    <col min="15" max="15" width="5.00390625" style="22" customWidth="1"/>
    <col min="16" max="16" width="4.421875" style="22" customWidth="1"/>
    <col min="17" max="17" width="4.8515625" style="22" customWidth="1"/>
    <col min="18" max="18" width="5.421875" style="22" customWidth="1"/>
    <col min="19" max="19" width="4.28125" style="22" customWidth="1"/>
    <col min="20" max="20" width="6.140625" style="22" customWidth="1"/>
    <col min="21" max="21" width="7.7109375" style="22" customWidth="1"/>
    <col min="22" max="23" width="4.7109375" style="22" customWidth="1"/>
    <col min="24" max="24" width="4.28125" style="22" customWidth="1"/>
    <col min="25" max="25" width="4.140625" style="22" customWidth="1"/>
    <col min="26" max="26" width="4.57421875" style="22" customWidth="1"/>
    <col min="27" max="27" width="5.57421875" style="22" customWidth="1"/>
    <col min="28" max="29" width="4.421875" style="22" customWidth="1"/>
    <col min="30" max="30" width="5.8515625" style="22" customWidth="1"/>
    <col min="31" max="31" width="7.00390625" style="22" customWidth="1"/>
    <col min="32" max="16384" width="9.140625" style="22" customWidth="1"/>
  </cols>
  <sheetData>
    <row r="1" spans="1:27" ht="15.75">
      <c r="A1" s="23" t="s">
        <v>97</v>
      </c>
      <c r="AA1" s="32" t="s">
        <v>59</v>
      </c>
    </row>
    <row r="2" spans="1:30" ht="18.75">
      <c r="A2" s="76" t="s">
        <v>90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ht="22.5" customHeight="1">
      <c r="A3" s="25" t="s">
        <v>23</v>
      </c>
    </row>
    <row r="4" spans="1:25" s="13" customFormat="1" ht="60">
      <c r="A4" s="3"/>
      <c r="B4" s="1" t="s">
        <v>24</v>
      </c>
      <c r="C4" s="1" t="s">
        <v>25</v>
      </c>
      <c r="D4" s="1" t="s">
        <v>26</v>
      </c>
      <c r="E4" s="1" t="s">
        <v>27</v>
      </c>
      <c r="F4" s="1" t="s">
        <v>28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9" t="s">
        <v>29</v>
      </c>
      <c r="T4" s="9" t="s">
        <v>30</v>
      </c>
      <c r="U4" s="10" t="s">
        <v>19</v>
      </c>
      <c r="V4" s="9" t="s">
        <v>31</v>
      </c>
      <c r="W4" s="11"/>
      <c r="X4" s="11"/>
      <c r="Y4" s="12"/>
    </row>
    <row r="5" spans="1:25" s="13" customFormat="1" ht="31.5">
      <c r="A5" s="3" t="s">
        <v>20</v>
      </c>
      <c r="B5" s="51">
        <v>7</v>
      </c>
      <c r="C5" s="1">
        <v>2</v>
      </c>
      <c r="D5" s="1">
        <v>2</v>
      </c>
      <c r="E5" s="1">
        <v>2</v>
      </c>
      <c r="F5" s="14">
        <v>1</v>
      </c>
      <c r="G5" s="2">
        <v>0.26</v>
      </c>
      <c r="H5" s="2">
        <v>0.08</v>
      </c>
      <c r="I5" s="2">
        <v>0.06</v>
      </c>
      <c r="J5" s="2">
        <v>0.13</v>
      </c>
      <c r="K5" s="2">
        <v>0.27</v>
      </c>
      <c r="L5" s="2">
        <v>0.1</v>
      </c>
      <c r="M5" s="2">
        <v>0.1</v>
      </c>
      <c r="N5" s="2">
        <v>0.18</v>
      </c>
      <c r="O5" s="2">
        <v>0.13</v>
      </c>
      <c r="P5" s="2">
        <v>0.06</v>
      </c>
      <c r="Q5" s="2">
        <v>0.1</v>
      </c>
      <c r="R5" s="2">
        <v>0.13</v>
      </c>
      <c r="S5" s="2">
        <v>0.06</v>
      </c>
      <c r="T5" s="2">
        <v>0.06</v>
      </c>
      <c r="U5" s="15"/>
      <c r="V5" s="7"/>
      <c r="W5" s="11"/>
      <c r="X5" s="11"/>
      <c r="Y5" s="12"/>
    </row>
    <row r="6" spans="1:25" s="13" customFormat="1" ht="30" customHeight="1">
      <c r="A6" s="4" t="s">
        <v>21</v>
      </c>
      <c r="B6" s="4">
        <v>7</v>
      </c>
      <c r="C6" s="7">
        <v>2</v>
      </c>
      <c r="D6" s="7">
        <v>2</v>
      </c>
      <c r="E6" s="7">
        <v>2</v>
      </c>
      <c r="F6" s="7">
        <v>1</v>
      </c>
      <c r="G6" s="7">
        <v>2</v>
      </c>
      <c r="H6" s="7">
        <v>1</v>
      </c>
      <c r="I6" s="7">
        <v>1</v>
      </c>
      <c r="J6" s="7">
        <v>1</v>
      </c>
      <c r="K6" s="7">
        <v>2</v>
      </c>
      <c r="L6" s="7">
        <v>1</v>
      </c>
      <c r="M6" s="7">
        <v>1</v>
      </c>
      <c r="N6" s="7">
        <v>2</v>
      </c>
      <c r="O6" s="7">
        <v>1</v>
      </c>
      <c r="P6" s="7"/>
      <c r="Q6" s="7">
        <v>1</v>
      </c>
      <c r="R6" s="7">
        <v>1</v>
      </c>
      <c r="S6" s="7">
        <v>1</v>
      </c>
      <c r="T6" s="7">
        <v>1</v>
      </c>
      <c r="U6" s="16">
        <f>SUM(G6:T6)</f>
        <v>16</v>
      </c>
      <c r="V6" s="7">
        <f>U6/B5</f>
        <v>2.2857142857142856</v>
      </c>
      <c r="W6" s="11"/>
      <c r="X6" s="11"/>
      <c r="Y6" s="12"/>
    </row>
    <row r="7" spans="1:25" s="13" customFormat="1" ht="39.75" customHeight="1">
      <c r="A7" s="5" t="s">
        <v>32</v>
      </c>
      <c r="B7" s="5"/>
      <c r="C7" s="1"/>
      <c r="D7" s="1"/>
      <c r="E7" s="1"/>
      <c r="F7" s="1"/>
      <c r="G7" s="14">
        <f>B5*G5</f>
        <v>1.82</v>
      </c>
      <c r="H7" s="14">
        <f>B5*H5</f>
        <v>0.56</v>
      </c>
      <c r="I7" s="14">
        <f>B5*I5</f>
        <v>0.42</v>
      </c>
      <c r="J7" s="14">
        <f>B5*J5</f>
        <v>0.91</v>
      </c>
      <c r="K7" s="14">
        <f>B5*K5</f>
        <v>1.8900000000000001</v>
      </c>
      <c r="L7" s="14">
        <f>B5*L5</f>
        <v>0.7000000000000001</v>
      </c>
      <c r="M7" s="14">
        <f>B5*M5</f>
        <v>0.7000000000000001</v>
      </c>
      <c r="N7" s="14">
        <f>B5*N5</f>
        <v>1.26</v>
      </c>
      <c r="O7" s="14">
        <f>B5*O5</f>
        <v>0.91</v>
      </c>
      <c r="P7" s="14">
        <f>B5*P5</f>
        <v>0.42</v>
      </c>
      <c r="Q7" s="14">
        <f>B5*Q5</f>
        <v>0.7000000000000001</v>
      </c>
      <c r="R7" s="14">
        <f>B5*R5</f>
        <v>0.91</v>
      </c>
      <c r="S7" s="14">
        <f>B5*S5</f>
        <v>0.42</v>
      </c>
      <c r="T7" s="14">
        <f>B5*T5</f>
        <v>0.42</v>
      </c>
      <c r="U7" s="17"/>
      <c r="V7" s="7"/>
      <c r="W7" s="18"/>
      <c r="X7" s="12"/>
      <c r="Y7" s="12"/>
    </row>
    <row r="8" spans="1:25" ht="36.75" customHeight="1">
      <c r="A8" s="5" t="s">
        <v>22</v>
      </c>
      <c r="B8" s="5"/>
      <c r="C8" s="1"/>
      <c r="D8" s="1"/>
      <c r="E8" s="1"/>
      <c r="F8" s="1"/>
      <c r="G8" s="6">
        <f aca="true" t="shared" si="0" ref="G8:T8">G6-G7</f>
        <v>0.17999999999999994</v>
      </c>
      <c r="H8" s="6">
        <f t="shared" si="0"/>
        <v>0.43999999999999995</v>
      </c>
      <c r="I8" s="6">
        <f t="shared" si="0"/>
        <v>0.5800000000000001</v>
      </c>
      <c r="J8" s="6">
        <f t="shared" si="0"/>
        <v>0.08999999999999997</v>
      </c>
      <c r="K8" s="6">
        <f t="shared" si="0"/>
        <v>0.10999999999999988</v>
      </c>
      <c r="L8" s="6">
        <f t="shared" si="0"/>
        <v>0.29999999999999993</v>
      </c>
      <c r="M8" s="6">
        <f t="shared" si="0"/>
        <v>0.29999999999999993</v>
      </c>
      <c r="N8" s="6">
        <f t="shared" si="0"/>
        <v>0.74</v>
      </c>
      <c r="O8" s="6">
        <f t="shared" si="0"/>
        <v>0.08999999999999997</v>
      </c>
      <c r="P8" s="6">
        <f t="shared" si="0"/>
        <v>-0.42</v>
      </c>
      <c r="Q8" s="6">
        <f t="shared" si="0"/>
        <v>0.29999999999999993</v>
      </c>
      <c r="R8" s="6">
        <f t="shared" si="0"/>
        <v>0.08999999999999997</v>
      </c>
      <c r="S8" s="6">
        <f t="shared" si="0"/>
        <v>0.5800000000000001</v>
      </c>
      <c r="T8" s="6">
        <f t="shared" si="0"/>
        <v>0.5800000000000001</v>
      </c>
      <c r="U8" s="19"/>
      <c r="V8" s="7"/>
      <c r="W8" s="20"/>
      <c r="X8" s="12"/>
      <c r="Y8" s="21"/>
    </row>
  </sheetData>
  <sheetProtection/>
  <mergeCells count="1">
    <mergeCell ref="A2:AD2"/>
  </mergeCells>
  <printOptions/>
  <pageMargins left="0.2" right="0.2" top="0.25" bottom="0.25" header="0.3" footer="0.3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K14" sqref="K14"/>
    </sheetView>
  </sheetViews>
  <sheetFormatPr defaultColWidth="9.140625" defaultRowHeight="19.5" customHeight="1"/>
  <cols>
    <col min="1" max="1" width="9.140625" style="55" customWidth="1"/>
    <col min="2" max="2" width="23.00390625" style="55" customWidth="1"/>
    <col min="3" max="5" width="9.140625" style="55" customWidth="1"/>
    <col min="6" max="6" width="13.421875" style="55" customWidth="1"/>
    <col min="7" max="7" width="9.57421875" style="55" customWidth="1"/>
    <col min="8" max="8" width="11.7109375" style="55" customWidth="1"/>
    <col min="9" max="16384" width="9.140625" style="55" customWidth="1"/>
  </cols>
  <sheetData>
    <row r="1" spans="1:9" ht="19.5" customHeight="1">
      <c r="A1" s="55" t="s">
        <v>97</v>
      </c>
      <c r="I1" s="32" t="s">
        <v>89</v>
      </c>
    </row>
    <row r="2" spans="1:9" ht="19.5" customHeight="1">
      <c r="A2" s="94" t="s">
        <v>79</v>
      </c>
      <c r="B2" s="94"/>
      <c r="C2" s="94"/>
      <c r="D2" s="94"/>
      <c r="E2" s="94"/>
      <c r="F2" s="94"/>
      <c r="G2" s="94"/>
      <c r="H2" s="94"/>
      <c r="I2" s="94"/>
    </row>
    <row r="3" ht="19.5" customHeight="1">
      <c r="A3" s="60"/>
    </row>
    <row r="4" spans="1:9" ht="19.5" customHeight="1">
      <c r="A4" s="93" t="s">
        <v>47</v>
      </c>
      <c r="B4" s="93" t="s">
        <v>62</v>
      </c>
      <c r="C4" s="93" t="s">
        <v>71</v>
      </c>
      <c r="D4" s="93"/>
      <c r="E4" s="93"/>
      <c r="F4" s="56"/>
      <c r="G4" s="93" t="s">
        <v>75</v>
      </c>
      <c r="H4" s="93"/>
      <c r="I4" s="93"/>
    </row>
    <row r="5" spans="1:9" ht="19.5" customHeight="1">
      <c r="A5" s="93"/>
      <c r="B5" s="93"/>
      <c r="C5" s="56" t="s">
        <v>72</v>
      </c>
      <c r="D5" s="56" t="s">
        <v>73</v>
      </c>
      <c r="E5" s="56" t="s">
        <v>88</v>
      </c>
      <c r="F5" s="56" t="s">
        <v>74</v>
      </c>
      <c r="G5" s="56" t="s">
        <v>76</v>
      </c>
      <c r="H5" s="56" t="s">
        <v>77</v>
      </c>
      <c r="I5" s="56" t="s">
        <v>78</v>
      </c>
    </row>
    <row r="6" spans="1:9" ht="33.75" customHeight="1">
      <c r="A6" s="61">
        <v>1</v>
      </c>
      <c r="B6" s="57" t="s">
        <v>61</v>
      </c>
      <c r="C6" s="56"/>
      <c r="D6" s="56"/>
      <c r="E6" s="56"/>
      <c r="F6" s="56"/>
      <c r="G6" s="56"/>
      <c r="H6" s="56"/>
      <c r="I6" s="56"/>
    </row>
    <row r="7" spans="1:9" ht="33.75" customHeight="1">
      <c r="A7" s="62">
        <v>2</v>
      </c>
      <c r="B7" s="58" t="s">
        <v>63</v>
      </c>
      <c r="C7" s="56"/>
      <c r="D7" s="56"/>
      <c r="E7" s="56"/>
      <c r="F7" s="56"/>
      <c r="G7" s="56"/>
      <c r="H7" s="56"/>
      <c r="I7" s="56"/>
    </row>
    <row r="8" spans="1:9" ht="33.75" customHeight="1">
      <c r="A8" s="62">
        <v>3</v>
      </c>
      <c r="B8" s="58" t="s">
        <v>23</v>
      </c>
      <c r="C8" s="56">
        <v>1</v>
      </c>
      <c r="D8" s="56">
        <v>1</v>
      </c>
      <c r="E8" s="56"/>
      <c r="F8" s="56">
        <v>24</v>
      </c>
      <c r="G8" s="56"/>
      <c r="H8" s="56">
        <v>3</v>
      </c>
      <c r="I8" s="56">
        <v>12</v>
      </c>
    </row>
    <row r="9" spans="1:9" ht="33.75" customHeight="1">
      <c r="A9" s="58"/>
      <c r="B9" s="59" t="s">
        <v>55</v>
      </c>
      <c r="C9" s="56"/>
      <c r="D9" s="56"/>
      <c r="E9" s="56"/>
      <c r="F9" s="56"/>
      <c r="G9" s="56"/>
      <c r="H9" s="56"/>
      <c r="I9" s="56"/>
    </row>
    <row r="10" ht="19.5" customHeight="1">
      <c r="G10" s="60" t="s">
        <v>99</v>
      </c>
    </row>
  </sheetData>
  <sheetProtection/>
  <mergeCells count="5">
    <mergeCell ref="C4:E4"/>
    <mergeCell ref="G4:I4"/>
    <mergeCell ref="A4:A5"/>
    <mergeCell ref="B4:B5"/>
    <mergeCell ref="A2:I2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PC-HTC</cp:lastModifiedBy>
  <cp:lastPrinted>2019-09-10T07:12:01Z</cp:lastPrinted>
  <dcterms:created xsi:type="dcterms:W3CDTF">2018-08-21T00:21:56Z</dcterms:created>
  <dcterms:modified xsi:type="dcterms:W3CDTF">2019-09-10T08:43:33Z</dcterms:modified>
  <cp:category/>
  <cp:version/>
  <cp:contentType/>
  <cp:contentStatus/>
</cp:coreProperties>
</file>